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35" windowHeight="11505"/>
  </bookViews>
  <sheets>
    <sheet name="BDI 25%" sheetId="1" r:id="rId1"/>
    <sheet name="BDI 22%" sheetId="2" state="hidden" r:id="rId2"/>
    <sheet name="Plan3" sheetId="3" r:id="rId3"/>
  </sheets>
  <definedNames>
    <definedName name="_xlnm.Print_Area" localSheetId="0">'BDI 25%'!$A$1:$H$48</definedName>
  </definedNames>
  <calcPr calcId="124519"/>
</workbook>
</file>

<file path=xl/calcChain.xml><?xml version="1.0" encoding="utf-8"?>
<calcChain xmlns="http://schemas.openxmlformats.org/spreadsheetml/2006/main">
  <c r="C30" i="2"/>
  <c r="C29"/>
  <c r="C28"/>
  <c r="D27"/>
  <c r="C24"/>
  <c r="C23" s="1"/>
  <c r="D23"/>
  <c r="C20"/>
  <c r="C19"/>
  <c r="C18"/>
  <c r="D17"/>
  <c r="C14"/>
  <c r="C13" s="1"/>
  <c r="D13"/>
  <c r="D33" s="1"/>
  <c r="C33" s="1"/>
  <c r="D16" i="1"/>
  <c r="D25"/>
  <c r="D24"/>
  <c r="D23"/>
  <c r="D20"/>
  <c r="D19" s="1"/>
  <c r="D17"/>
  <c r="D15"/>
  <c r="D12"/>
  <c r="D11" s="1"/>
  <c r="E11"/>
  <c r="E14"/>
  <c r="E19"/>
  <c r="E22"/>
  <c r="C27" i="2" l="1"/>
  <c r="C17"/>
  <c r="D22" i="1"/>
  <c r="D14"/>
  <c r="E27"/>
  <c r="D27" s="1"/>
</calcChain>
</file>

<file path=xl/sharedStrings.xml><?xml version="1.0" encoding="utf-8"?>
<sst xmlns="http://schemas.openxmlformats.org/spreadsheetml/2006/main" count="87" uniqueCount="45">
  <si>
    <t xml:space="preserve">ITEM </t>
  </si>
  <si>
    <t>DESCRIÇÃO</t>
  </si>
  <si>
    <t>DECIMAL</t>
  </si>
  <si>
    <t>%</t>
  </si>
  <si>
    <t>COMPOSIÇÃO DE BDI</t>
  </si>
  <si>
    <t>ADMINISTRAÇÃO CENTRAL</t>
  </si>
  <si>
    <t>ENCARGOS FINANCEIROS</t>
  </si>
  <si>
    <t>LUCRO</t>
  </si>
  <si>
    <t>IMPOSTOS</t>
  </si>
  <si>
    <t>LUCRO DA EMPRESA</t>
  </si>
  <si>
    <t>TOTAL</t>
  </si>
  <si>
    <t>TCU - ACÓRDÃO N.º 1.595/2006</t>
  </si>
  <si>
    <t>"Exclua dos seus orçamentos parcelas relativas ao IRPJ (Imposto de Renda da Pessoa Jurídica) e à CSLL (Contribuição Social sobre o Lucro Líquido), bem como orientar as licitantes, em seus editais, que tais tributos não deverão ser incluídos no BDI, ..."</t>
  </si>
  <si>
    <t>Administração Central</t>
  </si>
  <si>
    <t>Garantia</t>
  </si>
  <si>
    <t>Despesas Financeiras</t>
  </si>
  <si>
    <t>A</t>
  </si>
  <si>
    <t>B</t>
  </si>
  <si>
    <t>C</t>
  </si>
  <si>
    <t>D</t>
  </si>
  <si>
    <t>FÓRMULA:  BDI ={ [(1,00 + (A/100))X(1,00+ (B/100))X(1,00+(C/100))/(1-(D/100))]-1}X100</t>
  </si>
  <si>
    <t>PIS (Programa de Integração Social)</t>
  </si>
  <si>
    <t>COFINS (Contribuição Social para Financiamento da Seguridade Social)</t>
  </si>
  <si>
    <r>
      <t>ISSQN (Imposto Sobre Serviço de Qualquer Natureza) (2%</t>
    </r>
    <r>
      <rPr>
        <sz val="11"/>
        <color theme="1"/>
        <rFont val="Calibri"/>
        <family val="2"/>
      </rPr>
      <t>≤ ISSQN≤</t>
    </r>
    <r>
      <rPr>
        <sz val="11"/>
        <color theme="1"/>
        <rFont val="Calibri"/>
        <family val="2"/>
        <scheme val="minor"/>
      </rPr>
      <t xml:space="preserve"> 5%)</t>
    </r>
  </si>
  <si>
    <t>TCU - ACÓRDÃO N.º 325/2007</t>
  </si>
  <si>
    <t>"... para a aquisição de equipamentos/materiais que correspondam a um percentual expressivo das obras, ..., que aplique um LDI (=BDI) reduzido em relação ao percentual adotado para o empreendimento, pois nãoé adequado a utilização do mesmo LDI de obras civis para a compra daqueles bens."</t>
  </si>
  <si>
    <t>“9.1. Orientar as unidades técnicas do Tribunal que, quando dos trabalhos de fiscalização em obras públicas, passem a utilizar como referenciais as seguintes premissas acerca dos componentes de Lucros e Despesas Indiretas;</t>
  </si>
  <si>
    <t>9.1.1. Os tributos IRPJ e CSLL não devem integrar o cálculo do LDI (BDI), nem tampouco a planilha de custo direto, por se constituírem em tributos de natureza direta e personalística, que oneram pessoalmente o contratado, não devendo ser repassado ao contratante.”</t>
  </si>
  <si>
    <t>“9.1.2. Os itens Administração Local, Instalação do Canteiro e Acampamento e Mobilização e Desmobilização, visando maior transparência, devem constar na planilha orçamentária e não no LDI (BDI).”</t>
  </si>
  <si>
    <r>
      <t xml:space="preserve">TCU - Acórdão n.º 325/2007 </t>
    </r>
    <r>
      <rPr>
        <sz val="10"/>
        <color theme="1"/>
        <rFont val="Arial Narrow"/>
        <family val="2"/>
      </rPr>
      <t>(na integra):</t>
    </r>
  </si>
  <si>
    <t>Risco</t>
  </si>
  <si>
    <t>A1</t>
  </si>
  <si>
    <t>B1</t>
  </si>
  <si>
    <t>B2</t>
  </si>
  <si>
    <t>B3</t>
  </si>
  <si>
    <t>C1</t>
  </si>
  <si>
    <t>D1</t>
  </si>
  <si>
    <t>D2</t>
  </si>
  <si>
    <t>D3</t>
  </si>
  <si>
    <t>BDI = 22,00%</t>
  </si>
  <si>
    <t>MINISTÉRIO DA EDUCAÇÃO</t>
  </si>
  <si>
    <t>Universidade da Integração Internacional da Lusofonia Afro-Brasileira - UNILAB</t>
  </si>
  <si>
    <t xml:space="preserve">Pró-Reitoria de Planejamento </t>
  </si>
  <si>
    <t>Coordenação de Infraestrutura e Desenvolvimento</t>
  </si>
  <si>
    <t>EDITAL CONCORRÊNCIA XX/2014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</si>
</sst>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#,##0.00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2" borderId="0" xfId="1" applyFont="1" applyFill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4" fontId="0" fillId="0" borderId="0" xfId="0" applyNumberFormat="1"/>
    <xf numFmtId="4" fontId="4" fillId="0" borderId="0" xfId="0" applyNumberFormat="1" applyFont="1"/>
    <xf numFmtId="0" fontId="6" fillId="0" borderId="0" xfId="0" applyFont="1"/>
    <xf numFmtId="0" fontId="4" fillId="0" borderId="1" xfId="0" applyFont="1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4" fillId="0" borderId="1" xfId="0" applyFont="1" applyBorder="1"/>
    <xf numFmtId="4" fontId="4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 wrapText="1"/>
    </xf>
    <xf numFmtId="0" fontId="0" fillId="0" borderId="0" xfId="0" applyAlignment="1">
      <alignment vertical="top" wrapText="1"/>
    </xf>
    <xf numFmtId="164" fontId="4" fillId="0" borderId="1" xfId="0" applyNumberFormat="1" applyFont="1" applyBorder="1"/>
    <xf numFmtId="165" fontId="4" fillId="0" borderId="1" xfId="0" applyNumberFormat="1" applyFont="1" applyBorder="1"/>
    <xf numFmtId="0" fontId="0" fillId="0" borderId="2" xfId="0" applyBorder="1"/>
    <xf numFmtId="0" fontId="0" fillId="0" borderId="2" xfId="0" applyBorder="1" applyAlignment="1">
      <alignment vertical="top" wrapText="1"/>
    </xf>
    <xf numFmtId="4" fontId="0" fillId="0" borderId="2" xfId="0" applyNumberFormat="1" applyBorder="1" applyAlignment="1">
      <alignment vertical="top" wrapText="1"/>
    </xf>
    <xf numFmtId="0" fontId="0" fillId="0" borderId="5" xfId="0" applyBorder="1" applyAlignment="1">
      <alignment vertical="top" wrapText="1"/>
    </xf>
    <xf numFmtId="4" fontId="0" fillId="0" borderId="5" xfId="0" applyNumberFormat="1" applyBorder="1" applyAlignment="1">
      <alignment vertical="top" wrapText="1"/>
    </xf>
    <xf numFmtId="0" fontId="4" fillId="0" borderId="3" xfId="0" applyFont="1" applyBorder="1"/>
    <xf numFmtId="4" fontId="4" fillId="0" borderId="3" xfId="0" applyNumberFormat="1" applyFont="1" applyBorder="1"/>
    <xf numFmtId="0" fontId="0" fillId="0" borderId="4" xfId="0" applyBorder="1" applyAlignment="1">
      <alignment vertical="top" wrapText="1"/>
    </xf>
    <xf numFmtId="4" fontId="0" fillId="0" borderId="4" xfId="0" applyNumberFormat="1" applyBorder="1" applyAlignment="1">
      <alignment vertical="top" wrapText="1"/>
    </xf>
    <xf numFmtId="0" fontId="0" fillId="0" borderId="5" xfId="0" applyBorder="1"/>
    <xf numFmtId="165" fontId="4" fillId="0" borderId="3" xfId="0" applyNumberFormat="1" applyFont="1" applyBorder="1"/>
    <xf numFmtId="0" fontId="0" fillId="0" borderId="4" xfId="0" applyBorder="1"/>
    <xf numFmtId="164" fontId="4" fillId="0" borderId="3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/>
    <xf numFmtId="4" fontId="0" fillId="0" borderId="10" xfId="0" applyNumberFormat="1" applyBorder="1"/>
    <xf numFmtId="0" fontId="4" fillId="0" borderId="11" xfId="0" applyFont="1" applyBorder="1" applyAlignment="1">
      <alignment horizontal="center"/>
    </xf>
    <xf numFmtId="4" fontId="4" fillId="0" borderId="12" xfId="0" applyNumberFormat="1" applyFont="1" applyBorder="1"/>
    <xf numFmtId="0" fontId="0" fillId="0" borderId="13" xfId="0" applyBorder="1" applyAlignment="1">
      <alignment horizontal="center"/>
    </xf>
    <xf numFmtId="4" fontId="0" fillId="0" borderId="14" xfId="0" applyNumberFormat="1" applyBorder="1"/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4" fontId="0" fillId="0" borderId="16" xfId="0" applyNumberFormat="1" applyBorder="1"/>
    <xf numFmtId="0" fontId="0" fillId="0" borderId="15" xfId="0" applyBorder="1" applyAlignment="1">
      <alignment horizontal="center" vertical="top" wrapText="1"/>
    </xf>
    <xf numFmtId="4" fontId="0" fillId="0" borderId="16" xfId="0" applyNumberFormat="1" applyBorder="1" applyAlignment="1">
      <alignment vertical="top" wrapText="1"/>
    </xf>
    <xf numFmtId="0" fontId="0" fillId="0" borderId="13" xfId="0" applyBorder="1" applyAlignment="1">
      <alignment horizontal="center" vertical="top" wrapText="1"/>
    </xf>
    <xf numFmtId="4" fontId="0" fillId="0" borderId="14" xfId="0" applyNumberFormat="1" applyBorder="1" applyAlignment="1">
      <alignment vertical="top" wrapText="1"/>
    </xf>
    <xf numFmtId="0" fontId="0" fillId="0" borderId="9" xfId="0" applyBorder="1" applyAlignment="1">
      <alignment horizontal="center" vertical="top" wrapText="1"/>
    </xf>
    <xf numFmtId="4" fontId="0" fillId="0" borderId="10" xfId="0" applyNumberFormat="1" applyBorder="1" applyAlignment="1">
      <alignment vertical="top" wrapText="1"/>
    </xf>
    <xf numFmtId="0" fontId="4" fillId="0" borderId="17" xfId="0" applyFont="1" applyBorder="1" applyAlignment="1">
      <alignment horizontal="center"/>
    </xf>
    <xf numFmtId="0" fontId="4" fillId="0" borderId="18" xfId="0" applyFont="1" applyBorder="1"/>
    <xf numFmtId="4" fontId="4" fillId="0" borderId="18" xfId="0" applyNumberFormat="1" applyFont="1" applyBorder="1"/>
    <xf numFmtId="4" fontId="4" fillId="0" borderId="19" xfId="0" applyNumberFormat="1" applyFont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2556809</xdr:colOff>
      <xdr:row>0</xdr:row>
      <xdr:rowOff>34551</xdr:rowOff>
    </xdr:from>
    <xdr:to>
      <xdr:col>3</xdr:col>
      <xdr:colOff>85352</xdr:colOff>
      <xdr:row>0</xdr:row>
      <xdr:rowOff>587001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34280" y="34551"/>
          <a:ext cx="542925" cy="552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2016125</xdr:colOff>
      <xdr:row>0</xdr:row>
      <xdr:rowOff>79375</xdr:rowOff>
    </xdr:from>
    <xdr:to>
      <xdr:col>1</xdr:col>
      <xdr:colOff>2559050</xdr:colOff>
      <xdr:row>0</xdr:row>
      <xdr:rowOff>631825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25725" y="79375"/>
          <a:ext cx="542925" cy="552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2"/>
  <sheetViews>
    <sheetView tabSelected="1" view="pageBreakPreview" zoomScale="115" zoomScaleSheetLayoutView="115" workbookViewId="0">
      <selection activeCell="F12" sqref="F12"/>
    </sheetView>
  </sheetViews>
  <sheetFormatPr defaultRowHeight="15"/>
  <cols>
    <col min="1" max="1" width="10" customWidth="1"/>
    <col min="3" max="3" width="45.140625" customWidth="1"/>
    <col min="4" max="4" width="14.42578125" customWidth="1"/>
    <col min="5" max="5" width="15.5703125" customWidth="1"/>
  </cols>
  <sheetData>
    <row r="1" spans="1:8" ht="51" customHeight="1">
      <c r="A1" s="55"/>
      <c r="B1" s="55"/>
      <c r="C1" s="55"/>
      <c r="D1" s="55"/>
      <c r="E1" s="55"/>
      <c r="F1" s="55"/>
      <c r="G1" s="55"/>
      <c r="H1" s="55"/>
    </row>
    <row r="2" spans="1:8">
      <c r="A2" s="56" t="s">
        <v>40</v>
      </c>
      <c r="B2" s="56"/>
      <c r="C2" s="56"/>
      <c r="D2" s="56"/>
      <c r="E2" s="56"/>
      <c r="F2" s="56"/>
      <c r="G2" s="56"/>
      <c r="H2" s="56"/>
    </row>
    <row r="3" spans="1:8">
      <c r="A3" s="56" t="s">
        <v>41</v>
      </c>
      <c r="B3" s="56"/>
      <c r="C3" s="56"/>
      <c r="D3" s="56"/>
      <c r="E3" s="56"/>
      <c r="F3" s="56"/>
      <c r="G3" s="56"/>
      <c r="H3" s="56"/>
    </row>
    <row r="4" spans="1:8">
      <c r="A4" s="56" t="s">
        <v>44</v>
      </c>
      <c r="B4" s="56"/>
      <c r="C4" s="56"/>
      <c r="D4" s="56"/>
      <c r="E4" s="56"/>
      <c r="F4" s="56"/>
      <c r="G4" s="56"/>
      <c r="H4" s="56"/>
    </row>
    <row r="5" spans="1:8">
      <c r="B5" s="1"/>
    </row>
    <row r="6" spans="1:8" ht="15.75">
      <c r="B6" s="7" t="s">
        <v>4</v>
      </c>
    </row>
    <row r="7" spans="1:8" ht="15.75">
      <c r="B7" s="7" t="s">
        <v>39</v>
      </c>
    </row>
    <row r="8" spans="1:8" ht="15.75" thickBot="1"/>
    <row r="9" spans="1:8">
      <c r="B9" s="33" t="s">
        <v>0</v>
      </c>
      <c r="C9" s="34" t="s">
        <v>1</v>
      </c>
      <c r="D9" s="34" t="s">
        <v>2</v>
      </c>
      <c r="E9" s="35" t="s">
        <v>3</v>
      </c>
      <c r="F9" s="3"/>
    </row>
    <row r="10" spans="1:8">
      <c r="B10" s="36"/>
      <c r="C10" s="31"/>
      <c r="D10" s="31"/>
      <c r="E10" s="37"/>
    </row>
    <row r="11" spans="1:8">
      <c r="B11" s="38" t="s">
        <v>16</v>
      </c>
      <c r="C11" s="25" t="s">
        <v>5</v>
      </c>
      <c r="D11" s="30">
        <f>D12</f>
        <v>4.2999999999999997E-2</v>
      </c>
      <c r="E11" s="39">
        <f>E12</f>
        <v>4.3</v>
      </c>
    </row>
    <row r="12" spans="1:8">
      <c r="B12" s="40" t="s">
        <v>31</v>
      </c>
      <c r="C12" s="29" t="s">
        <v>13</v>
      </c>
      <c r="D12" s="29">
        <f>E12/100</f>
        <v>4.2999999999999997E-2</v>
      </c>
      <c r="E12" s="41">
        <v>4.3</v>
      </c>
    </row>
    <row r="13" spans="1:8">
      <c r="B13" s="42"/>
      <c r="C13" s="31"/>
      <c r="D13" s="31"/>
      <c r="E13" s="37"/>
    </row>
    <row r="14" spans="1:8">
      <c r="B14" s="38" t="s">
        <v>17</v>
      </c>
      <c r="C14" s="25" t="s">
        <v>6</v>
      </c>
      <c r="D14" s="32">
        <f>SUM(D15:D18)</f>
        <v>2.3900000000000001E-2</v>
      </c>
      <c r="E14" s="39">
        <f>SUM(E15:E18)</f>
        <v>2.39</v>
      </c>
    </row>
    <row r="15" spans="1:8">
      <c r="B15" s="43" t="s">
        <v>32</v>
      </c>
      <c r="C15" s="20" t="s">
        <v>14</v>
      </c>
      <c r="D15" s="20">
        <f t="shared" ref="D15:D17" si="0">E15/100</f>
        <v>3.2000000000000002E-3</v>
      </c>
      <c r="E15" s="44">
        <v>0.32</v>
      </c>
    </row>
    <row r="16" spans="1:8">
      <c r="B16" s="43" t="s">
        <v>33</v>
      </c>
      <c r="C16" s="20" t="s">
        <v>30</v>
      </c>
      <c r="D16" s="20">
        <f t="shared" si="0"/>
        <v>9.7000000000000003E-3</v>
      </c>
      <c r="E16" s="44">
        <v>0.97</v>
      </c>
    </row>
    <row r="17" spans="2:8">
      <c r="B17" s="40" t="s">
        <v>34</v>
      </c>
      <c r="C17" s="29" t="s">
        <v>15</v>
      </c>
      <c r="D17" s="29">
        <f t="shared" si="0"/>
        <v>1.1000000000000001E-2</v>
      </c>
      <c r="E17" s="41">
        <v>1.1000000000000001</v>
      </c>
    </row>
    <row r="18" spans="2:8">
      <c r="B18" s="42"/>
      <c r="C18" s="31"/>
      <c r="D18" s="31"/>
      <c r="E18" s="37"/>
    </row>
    <row r="19" spans="2:8">
      <c r="B19" s="38" t="s">
        <v>18</v>
      </c>
      <c r="C19" s="25" t="s">
        <v>7</v>
      </c>
      <c r="D19" s="26">
        <f>D20</f>
        <v>6.6400000000000001E-2</v>
      </c>
      <c r="E19" s="39">
        <f>E20</f>
        <v>6.64</v>
      </c>
    </row>
    <row r="20" spans="2:8">
      <c r="B20" s="40" t="s">
        <v>35</v>
      </c>
      <c r="C20" s="29" t="s">
        <v>9</v>
      </c>
      <c r="D20" s="29">
        <f>E20/100</f>
        <v>6.6400000000000001E-2</v>
      </c>
      <c r="E20" s="41">
        <v>6.64</v>
      </c>
    </row>
    <row r="21" spans="2:8">
      <c r="B21" s="42"/>
      <c r="C21" s="31"/>
      <c r="D21" s="31"/>
      <c r="E21" s="37"/>
    </row>
    <row r="22" spans="2:8">
      <c r="B22" s="38" t="s">
        <v>19</v>
      </c>
      <c r="C22" s="25" t="s">
        <v>8</v>
      </c>
      <c r="D22" s="30">
        <f>SUM(D23:D26)</f>
        <v>6.6500000000000004E-2</v>
      </c>
      <c r="E22" s="39">
        <f>SUM(E23:E26)</f>
        <v>6.65</v>
      </c>
    </row>
    <row r="23" spans="2:8">
      <c r="B23" s="43" t="s">
        <v>36</v>
      </c>
      <c r="C23" s="20" t="s">
        <v>21</v>
      </c>
      <c r="D23" s="20">
        <f t="shared" ref="D23:D25" si="1">E23/100</f>
        <v>6.5000000000000006E-3</v>
      </c>
      <c r="E23" s="44">
        <v>0.65</v>
      </c>
    </row>
    <row r="24" spans="2:8" s="17" customFormat="1" ht="30">
      <c r="B24" s="45" t="s">
        <v>37</v>
      </c>
      <c r="C24" s="21" t="s">
        <v>22</v>
      </c>
      <c r="D24" s="22">
        <f t="shared" si="1"/>
        <v>0.03</v>
      </c>
      <c r="E24" s="46">
        <v>3</v>
      </c>
    </row>
    <row r="25" spans="2:8" s="17" customFormat="1" ht="30">
      <c r="B25" s="47" t="s">
        <v>38</v>
      </c>
      <c r="C25" s="23" t="s">
        <v>23</v>
      </c>
      <c r="D25" s="24">
        <f t="shared" si="1"/>
        <v>0.03</v>
      </c>
      <c r="E25" s="48">
        <v>3</v>
      </c>
    </row>
    <row r="26" spans="2:8" s="17" customFormat="1">
      <c r="B26" s="49"/>
      <c r="C26" s="27"/>
      <c r="D26" s="28"/>
      <c r="E26" s="50"/>
    </row>
    <row r="27" spans="2:8" s="4" customFormat="1" ht="15.75" thickBot="1">
      <c r="B27" s="51"/>
      <c r="C27" s="52" t="s">
        <v>10</v>
      </c>
      <c r="D27" s="53">
        <f>E27/100</f>
        <v>0.21996582675950727</v>
      </c>
      <c r="E27" s="54">
        <f>((1+E11/100)*(1+E14/100)*(1+E19/100)/(1-E22/100)-1)*100</f>
        <v>21.996582675950727</v>
      </c>
      <c r="H27" s="6"/>
    </row>
    <row r="29" spans="2:8">
      <c r="B29" s="58" t="s">
        <v>20</v>
      </c>
      <c r="C29" s="58"/>
      <c r="D29" s="58"/>
      <c r="E29" s="58"/>
    </row>
    <row r="31" spans="2:8">
      <c r="B31" t="s">
        <v>11</v>
      </c>
    </row>
    <row r="32" spans="2:8" ht="15" customHeight="1">
      <c r="B32" s="57" t="s">
        <v>12</v>
      </c>
      <c r="C32" s="57"/>
      <c r="D32" s="57"/>
      <c r="E32" s="57"/>
      <c r="F32" s="57"/>
      <c r="G32" s="57"/>
    </row>
    <row r="33" spans="2:7">
      <c r="B33" s="57"/>
      <c r="C33" s="57"/>
      <c r="D33" s="57"/>
      <c r="E33" s="57"/>
      <c r="F33" s="57"/>
      <c r="G33" s="57"/>
    </row>
    <row r="34" spans="2:7">
      <c r="B34" s="57"/>
      <c r="C34" s="57"/>
      <c r="D34" s="57"/>
      <c r="E34" s="57"/>
      <c r="F34" s="57"/>
      <c r="G34" s="57"/>
    </row>
    <row r="35" spans="2:7">
      <c r="B35" t="s">
        <v>29</v>
      </c>
    </row>
    <row r="36" spans="2:7" ht="15" customHeight="1">
      <c r="B36" s="57" t="s">
        <v>26</v>
      </c>
      <c r="C36" s="57"/>
      <c r="D36" s="57"/>
      <c r="E36" s="57"/>
      <c r="F36" s="57"/>
      <c r="G36" s="57"/>
    </row>
    <row r="37" spans="2:7" ht="31.5" customHeight="1">
      <c r="B37" s="57"/>
      <c r="C37" s="57"/>
      <c r="D37" s="57"/>
      <c r="E37" s="57"/>
      <c r="F37" s="57"/>
      <c r="G37" s="57"/>
    </row>
    <row r="38" spans="2:7" ht="15" customHeight="1">
      <c r="B38" s="57" t="s">
        <v>27</v>
      </c>
      <c r="C38" s="57"/>
      <c r="D38" s="57"/>
      <c r="E38" s="57"/>
      <c r="F38" s="57"/>
      <c r="G38" s="57"/>
    </row>
    <row r="39" spans="2:7" ht="30.75" customHeight="1">
      <c r="B39" s="57"/>
      <c r="C39" s="57"/>
      <c r="D39" s="57"/>
      <c r="E39" s="57"/>
      <c r="F39" s="57"/>
      <c r="G39" s="57"/>
    </row>
    <row r="40" spans="2:7" ht="15" customHeight="1">
      <c r="B40" s="57" t="s">
        <v>28</v>
      </c>
      <c r="C40" s="57"/>
      <c r="D40" s="57"/>
      <c r="E40" s="57"/>
      <c r="F40" s="57"/>
      <c r="G40" s="57"/>
    </row>
    <row r="41" spans="2:7">
      <c r="B41" s="57"/>
      <c r="C41" s="57"/>
      <c r="D41" s="57"/>
      <c r="E41" s="57"/>
      <c r="F41" s="57"/>
      <c r="G41" s="57"/>
    </row>
    <row r="43" spans="2:7">
      <c r="B43" t="s">
        <v>24</v>
      </c>
    </row>
    <row r="44" spans="2:7" ht="15" customHeight="1">
      <c r="B44" s="59" t="s">
        <v>25</v>
      </c>
      <c r="C44" s="59"/>
      <c r="D44" s="59"/>
      <c r="E44" s="59"/>
      <c r="F44" s="59"/>
      <c r="G44" s="59"/>
    </row>
    <row r="45" spans="2:7">
      <c r="B45" s="59"/>
      <c r="C45" s="59"/>
      <c r="D45" s="59"/>
      <c r="E45" s="59"/>
      <c r="F45" s="59"/>
      <c r="G45" s="59"/>
    </row>
    <row r="46" spans="2:7">
      <c r="B46" s="59"/>
      <c r="C46" s="59"/>
      <c r="D46" s="59"/>
      <c r="E46" s="59"/>
      <c r="F46" s="59"/>
      <c r="G46" s="59"/>
    </row>
    <row r="49" ht="30.75" customHeight="1"/>
    <row r="52" ht="15" customHeight="1"/>
    <row r="53" ht="30" customHeight="1"/>
    <row r="54" ht="15" customHeight="1"/>
    <row r="55" ht="29.25" customHeight="1"/>
    <row r="56" ht="15" customHeight="1"/>
    <row r="57" ht="31.5" customHeight="1"/>
    <row r="62" ht="31.5" customHeight="1"/>
  </sheetData>
  <mergeCells count="10">
    <mergeCell ref="B38:G39"/>
    <mergeCell ref="B40:G41"/>
    <mergeCell ref="B44:G46"/>
    <mergeCell ref="A3:H3"/>
    <mergeCell ref="A2:H2"/>
    <mergeCell ref="A1:H1"/>
    <mergeCell ref="A4:H4"/>
    <mergeCell ref="B32:G34"/>
    <mergeCell ref="B36:G37"/>
    <mergeCell ref="B29:E29"/>
  </mergeCells>
  <pageMargins left="0.27559055118110237" right="0.27559055118110237" top="0.71875" bottom="0.59055118110236227" header="0.23622047244094491" footer="0.19685039370078741"/>
  <pageSetup paperSize="9" scale="80" orientation="portrait" r:id="rId1"/>
  <headerFooter>
    <oddHeader xml:space="preserve">&amp;C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9"/>
  <sheetViews>
    <sheetView workbookViewId="0">
      <selection activeCell="C1" sqref="C1"/>
    </sheetView>
  </sheetViews>
  <sheetFormatPr defaultRowHeight="15"/>
  <cols>
    <col min="2" max="2" width="45.140625" customWidth="1"/>
    <col min="3" max="3" width="14.42578125" customWidth="1"/>
    <col min="4" max="4" width="16.7109375" customWidth="1"/>
  </cols>
  <sheetData>
    <row r="1" spans="1:5" ht="54" customHeight="1"/>
    <row r="2" spans="1:5">
      <c r="A2" s="56" t="s">
        <v>40</v>
      </c>
      <c r="B2" s="56"/>
      <c r="C2" s="56"/>
      <c r="D2" s="56"/>
    </row>
    <row r="3" spans="1:5">
      <c r="A3" s="56" t="s">
        <v>41</v>
      </c>
      <c r="B3" s="56"/>
      <c r="C3" s="56"/>
      <c r="D3" s="56"/>
    </row>
    <row r="4" spans="1:5">
      <c r="A4" s="56" t="s">
        <v>42</v>
      </c>
      <c r="B4" s="56"/>
      <c r="C4" s="56"/>
      <c r="D4" s="56"/>
    </row>
    <row r="5" spans="1:5">
      <c r="A5" s="56" t="s">
        <v>43</v>
      </c>
      <c r="B5" s="56"/>
      <c r="C5" s="56"/>
      <c r="D5" s="56"/>
    </row>
    <row r="7" spans="1:5" ht="15.75">
      <c r="A7" s="7" t="s">
        <v>4</v>
      </c>
    </row>
    <row r="8" spans="1:5" ht="15.75">
      <c r="A8" s="7" t="s">
        <v>39</v>
      </c>
    </row>
    <row r="11" spans="1:5">
      <c r="A11" s="8" t="s">
        <v>0</v>
      </c>
      <c r="B11" s="8" t="s">
        <v>1</v>
      </c>
      <c r="C11" s="8" t="s">
        <v>2</v>
      </c>
      <c r="D11" s="8" t="s">
        <v>3</v>
      </c>
      <c r="E11" s="3"/>
    </row>
    <row r="12" spans="1:5">
      <c r="A12" s="9"/>
      <c r="B12" s="9"/>
      <c r="C12" s="9"/>
      <c r="D12" s="10"/>
    </row>
    <row r="13" spans="1:5">
      <c r="A13" s="8" t="s">
        <v>16</v>
      </c>
      <c r="B13" s="11" t="s">
        <v>5</v>
      </c>
      <c r="C13" s="19">
        <f>C14</f>
        <v>5.0799999999999998E-2</v>
      </c>
      <c r="D13" s="12">
        <f>D14</f>
        <v>5.08</v>
      </c>
    </row>
    <row r="14" spans="1:5">
      <c r="A14" s="13" t="s">
        <v>31</v>
      </c>
      <c r="B14" s="9" t="s">
        <v>13</v>
      </c>
      <c r="C14" s="9">
        <f>D14/100</f>
        <v>5.0799999999999998E-2</v>
      </c>
      <c r="D14" s="10">
        <v>5.08</v>
      </c>
    </row>
    <row r="15" spans="1:5">
      <c r="A15" s="13"/>
      <c r="B15" s="9"/>
      <c r="C15" s="9"/>
      <c r="D15" s="10"/>
    </row>
    <row r="16" spans="1:5">
      <c r="A16" s="13"/>
      <c r="B16" s="9"/>
      <c r="C16" s="9"/>
      <c r="D16" s="10"/>
    </row>
    <row r="17" spans="1:4">
      <c r="A17" s="8" t="s">
        <v>17</v>
      </c>
      <c r="B17" s="11" t="s">
        <v>6</v>
      </c>
      <c r="C17" s="18">
        <f>SUM(C18:C21)</f>
        <v>2.2499999999999999E-2</v>
      </c>
      <c r="D17" s="12">
        <f>SUM(D18:D21)</f>
        <v>2.25</v>
      </c>
    </row>
    <row r="18" spans="1:4">
      <c r="A18" s="13" t="s">
        <v>32</v>
      </c>
      <c r="B18" s="9" t="s">
        <v>14</v>
      </c>
      <c r="C18" s="9">
        <f t="shared" ref="C18:C20" si="0">D18/100</f>
        <v>2.5000000000000001E-3</v>
      </c>
      <c r="D18" s="10">
        <v>0.25</v>
      </c>
    </row>
    <row r="19" spans="1:4">
      <c r="A19" s="13" t="s">
        <v>33</v>
      </c>
      <c r="B19" s="9" t="s">
        <v>30</v>
      </c>
      <c r="C19" s="9">
        <f t="shared" si="0"/>
        <v>0.01</v>
      </c>
      <c r="D19" s="10">
        <v>1</v>
      </c>
    </row>
    <row r="20" spans="1:4">
      <c r="A20" s="13" t="s">
        <v>34</v>
      </c>
      <c r="B20" s="9" t="s">
        <v>15</v>
      </c>
      <c r="C20" s="9">
        <f t="shared" si="0"/>
        <v>0.01</v>
      </c>
      <c r="D20" s="10">
        <v>1</v>
      </c>
    </row>
    <row r="21" spans="1:4">
      <c r="A21" s="13"/>
      <c r="B21" s="9"/>
      <c r="C21" s="9"/>
      <c r="D21" s="10"/>
    </row>
    <row r="22" spans="1:4">
      <c r="A22" s="13"/>
      <c r="B22" s="9"/>
      <c r="C22" s="9"/>
      <c r="D22" s="10"/>
    </row>
    <row r="23" spans="1:4">
      <c r="A23" s="8" t="s">
        <v>18</v>
      </c>
      <c r="B23" s="11" t="s">
        <v>7</v>
      </c>
      <c r="C23" s="12">
        <f>C24</f>
        <v>0.06</v>
      </c>
      <c r="D23" s="12">
        <f>D24</f>
        <v>6</v>
      </c>
    </row>
    <row r="24" spans="1:4">
      <c r="A24" s="13" t="s">
        <v>35</v>
      </c>
      <c r="B24" s="9" t="s">
        <v>9</v>
      </c>
      <c r="C24" s="9">
        <f>D24/100</f>
        <v>0.06</v>
      </c>
      <c r="D24" s="10">
        <v>6</v>
      </c>
    </row>
    <row r="25" spans="1:4">
      <c r="A25" s="13"/>
      <c r="B25" s="9"/>
      <c r="C25" s="9"/>
      <c r="D25" s="10"/>
    </row>
    <row r="26" spans="1:4">
      <c r="A26" s="13"/>
      <c r="B26" s="9"/>
      <c r="C26" s="9"/>
      <c r="D26" s="10"/>
    </row>
    <row r="27" spans="1:4">
      <c r="A27" s="8" t="s">
        <v>19</v>
      </c>
      <c r="B27" s="11" t="s">
        <v>8</v>
      </c>
      <c r="C27" s="19">
        <f>SUM(C28:C32)</f>
        <v>6.6500000000000004E-2</v>
      </c>
      <c r="D27" s="12">
        <f>SUM(D28:D32)</f>
        <v>6.65</v>
      </c>
    </row>
    <row r="28" spans="1:4">
      <c r="A28" s="13" t="s">
        <v>36</v>
      </c>
      <c r="B28" s="9" t="s">
        <v>21</v>
      </c>
      <c r="C28" s="9">
        <f t="shared" ref="C28:C30" si="1">D28/100</f>
        <v>6.5000000000000006E-3</v>
      </c>
      <c r="D28" s="10">
        <v>0.65</v>
      </c>
    </row>
    <row r="29" spans="1:4" s="17" customFormat="1" ht="30">
      <c r="A29" s="14" t="s">
        <v>37</v>
      </c>
      <c r="B29" s="15" t="s">
        <v>22</v>
      </c>
      <c r="C29" s="16">
        <f t="shared" si="1"/>
        <v>0.03</v>
      </c>
      <c r="D29" s="16">
        <v>3</v>
      </c>
    </row>
    <row r="30" spans="1:4" s="17" customFormat="1" ht="30">
      <c r="A30" s="14" t="s">
        <v>38</v>
      </c>
      <c r="B30" s="15" t="s">
        <v>23</v>
      </c>
      <c r="C30" s="16">
        <f t="shared" si="1"/>
        <v>0.03</v>
      </c>
      <c r="D30" s="16">
        <v>3</v>
      </c>
    </row>
    <row r="31" spans="1:4" s="17" customFormat="1">
      <c r="A31" s="14"/>
      <c r="B31" s="15"/>
      <c r="C31" s="16"/>
      <c r="D31" s="16"/>
    </row>
    <row r="32" spans="1:4">
      <c r="A32" s="13"/>
      <c r="B32" s="9"/>
      <c r="C32" s="9"/>
      <c r="D32" s="10"/>
    </row>
    <row r="33" spans="1:7" s="4" customFormat="1">
      <c r="A33" s="8"/>
      <c r="B33" s="11" t="s">
        <v>10</v>
      </c>
      <c r="C33" s="12">
        <f>D33/100</f>
        <v>0.22004239957150484</v>
      </c>
      <c r="D33" s="12">
        <f>((1+D13/100)*(1+D17/100)*(1+D23/100)/(1-D27/100)-1)*100</f>
        <v>22.004239957150485</v>
      </c>
      <c r="G33" s="6"/>
    </row>
    <row r="34" spans="1:7">
      <c r="A34" s="2"/>
      <c r="D34" s="5"/>
    </row>
    <row r="36" spans="1:7" ht="15.75">
      <c r="A36" s="7" t="s">
        <v>20</v>
      </c>
    </row>
    <row r="54" spans="1:4">
      <c r="A54" t="s">
        <v>11</v>
      </c>
    </row>
    <row r="55" spans="1:4">
      <c r="A55" s="57" t="s">
        <v>12</v>
      </c>
      <c r="B55" s="57"/>
      <c r="C55" s="57"/>
      <c r="D55" s="57"/>
    </row>
    <row r="56" spans="1:4" ht="33.75" customHeight="1">
      <c r="A56" s="57"/>
      <c r="B56" s="57"/>
      <c r="C56" s="57"/>
      <c r="D56" s="57"/>
    </row>
    <row r="58" spans="1:4">
      <c r="A58" t="s">
        <v>29</v>
      </c>
    </row>
    <row r="59" spans="1:4">
      <c r="A59" s="57" t="s">
        <v>26</v>
      </c>
      <c r="B59" s="57"/>
      <c r="C59" s="57"/>
      <c r="D59" s="57"/>
    </row>
    <row r="60" spans="1:4">
      <c r="A60" s="57"/>
      <c r="B60" s="57"/>
      <c r="C60" s="57"/>
      <c r="D60" s="57"/>
    </row>
    <row r="61" spans="1:4">
      <c r="A61" s="57" t="s">
        <v>27</v>
      </c>
      <c r="B61" s="57"/>
      <c r="C61" s="57"/>
      <c r="D61" s="57"/>
    </row>
    <row r="62" spans="1:4">
      <c r="A62" s="57"/>
      <c r="B62" s="57"/>
      <c r="C62" s="57"/>
      <c r="D62" s="57"/>
    </row>
    <row r="63" spans="1:4">
      <c r="A63" s="57" t="s">
        <v>28</v>
      </c>
      <c r="B63" s="57"/>
      <c r="C63" s="57"/>
      <c r="D63" s="57"/>
    </row>
    <row r="64" spans="1:4" ht="28.5" customHeight="1">
      <c r="A64" s="57"/>
      <c r="B64" s="57"/>
      <c r="C64" s="57"/>
      <c r="D64" s="57"/>
    </row>
    <row r="66" spans="1:4">
      <c r="A66" t="s">
        <v>24</v>
      </c>
    </row>
    <row r="67" spans="1:4">
      <c r="A67" s="59" t="s">
        <v>25</v>
      </c>
      <c r="B67" s="59"/>
      <c r="C67" s="59"/>
      <c r="D67" s="59"/>
    </row>
    <row r="68" spans="1:4">
      <c r="A68" s="59"/>
      <c r="B68" s="59"/>
      <c r="C68" s="59"/>
      <c r="D68" s="59"/>
    </row>
    <row r="69" spans="1:4">
      <c r="A69" s="59"/>
      <c r="B69" s="59"/>
      <c r="C69" s="59"/>
      <c r="D69" s="59"/>
    </row>
  </sheetData>
  <mergeCells count="9">
    <mergeCell ref="A59:D60"/>
    <mergeCell ref="A61:D62"/>
    <mergeCell ref="A63:D64"/>
    <mergeCell ref="A67:D69"/>
    <mergeCell ref="A2:D2"/>
    <mergeCell ref="A3:D3"/>
    <mergeCell ref="A4:D4"/>
    <mergeCell ref="A5:D5"/>
    <mergeCell ref="A55:D56"/>
  </mergeCells>
  <pageMargins left="0.19685039370078741" right="0.23622047244094491" top="0.27559055118110237" bottom="0.51181102362204722" header="0.15748031496062992" footer="0.15748031496062992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5" sqref="B25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BDI 25%</vt:lpstr>
      <vt:lpstr>BDI 22%</vt:lpstr>
      <vt:lpstr>Plan3</vt:lpstr>
      <vt:lpstr>'BDI 25%'!Area_de_impressao</vt:lpstr>
    </vt:vector>
  </TitlesOfParts>
  <Company>PR-PL / UFC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Coord. de Obras e Projetos</dc:creator>
  <cp:lastModifiedBy>Klezio</cp:lastModifiedBy>
  <cp:lastPrinted>2012-06-28T18:47:41Z</cp:lastPrinted>
  <dcterms:created xsi:type="dcterms:W3CDTF">2010-08-16T21:26:23Z</dcterms:created>
  <dcterms:modified xsi:type="dcterms:W3CDTF">2014-09-25T17:57:26Z</dcterms:modified>
</cp:coreProperties>
</file>